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Aktuell\Dropbox\03_GF3\0_Praktikum\"/>
    </mc:Choice>
  </mc:AlternateContent>
  <bookViews>
    <workbookView xWindow="4740" yWindow="465" windowWidth="20475" windowHeight="15360" activeTab="2"/>
  </bookViews>
  <sheets>
    <sheet name="19c" sheetId="5" r:id="rId1"/>
    <sheet name="19d" sheetId="6" r:id="rId2"/>
    <sheet name="19i" sheetId="7" r:id="rId3"/>
  </sheet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6" l="1"/>
  <c r="L9" i="6"/>
  <c r="L8" i="6"/>
  <c r="L7" i="6"/>
  <c r="L6" i="6"/>
  <c r="F10" i="6"/>
  <c r="F9" i="6"/>
  <c r="F8" i="6"/>
  <c r="F7" i="6"/>
  <c r="F6" i="6"/>
  <c r="L9" i="5"/>
  <c r="L8" i="5"/>
  <c r="L7" i="5"/>
  <c r="L6" i="5"/>
  <c r="F9" i="5"/>
  <c r="F8" i="5"/>
  <c r="F7" i="5"/>
  <c r="F6" i="5"/>
  <c r="L7" i="7"/>
  <c r="L8" i="7"/>
  <c r="L9" i="7"/>
  <c r="L6" i="7"/>
  <c r="F6" i="7"/>
  <c r="F7" i="7"/>
  <c r="F8" i="7"/>
  <c r="F9" i="7"/>
  <c r="K9" i="6"/>
  <c r="K6" i="7"/>
  <c r="K7" i="7"/>
  <c r="K9" i="7"/>
  <c r="E9" i="7"/>
  <c r="K8" i="7"/>
  <c r="E8" i="7"/>
  <c r="E7" i="7"/>
  <c r="E6" i="7"/>
  <c r="K10" i="6"/>
  <c r="E10" i="6"/>
  <c r="E9" i="6"/>
  <c r="K8" i="6"/>
  <c r="E8" i="6"/>
  <c r="K7" i="6"/>
  <c r="E7" i="6"/>
  <c r="K6" i="6"/>
  <c r="E6" i="6"/>
  <c r="E9" i="5"/>
  <c r="K9" i="5"/>
  <c r="K8" i="5"/>
  <c r="K7" i="5"/>
  <c r="K6" i="5"/>
  <c r="E8" i="5"/>
  <c r="E7" i="5"/>
  <c r="E6" i="5"/>
</calcChain>
</file>

<file path=xl/sharedStrings.xml><?xml version="1.0" encoding="utf-8"?>
<sst xmlns="http://schemas.openxmlformats.org/spreadsheetml/2006/main" count="71" uniqueCount="42">
  <si>
    <t>Gruppe</t>
  </si>
  <si>
    <t>Gewichtsverlust</t>
  </si>
  <si>
    <t>Kupfersulfat</t>
  </si>
  <si>
    <t>Nickelsulfat</t>
  </si>
  <si>
    <t>Vorher</t>
  </si>
  <si>
    <t>Nacher</t>
  </si>
  <si>
    <t>Swetha</t>
  </si>
  <si>
    <t>Drako</t>
  </si>
  <si>
    <t>Benjamin</t>
  </si>
  <si>
    <t>Yanic</t>
  </si>
  <si>
    <t>Fabio</t>
  </si>
  <si>
    <t>Lena</t>
  </si>
  <si>
    <t>Carmen</t>
  </si>
  <si>
    <t>Dominic</t>
  </si>
  <si>
    <t>Ruben&amp;Moritz</t>
  </si>
  <si>
    <t>Ena,Mia,Helena</t>
  </si>
  <si>
    <t>matthew.bastian</t>
  </si>
  <si>
    <t>Anne-Sophie, Joy</t>
  </si>
  <si>
    <t>Mia, Julia</t>
  </si>
  <si>
    <t>Vaisnavi, Nina</t>
  </si>
  <si>
    <t>Amel,Debby</t>
  </si>
  <si>
    <t>Mika, Joel</t>
  </si>
  <si>
    <t>Daphne und Nadine</t>
  </si>
  <si>
    <t>Smrtu&amp;Flora</t>
  </si>
  <si>
    <t>Lisa &amp; Jenny</t>
  </si>
  <si>
    <t>Maja, Sophie und Johanna</t>
  </si>
  <si>
    <t>Helena&amp; Vanessa</t>
  </si>
  <si>
    <t>Bettina, Emil</t>
  </si>
  <si>
    <t>Livia,Victoria</t>
  </si>
  <si>
    <t>Timo,celine</t>
  </si>
  <si>
    <t>Paula, Corinne</t>
  </si>
  <si>
    <t>Till,lukas</t>
  </si>
  <si>
    <t>Massenverhältnis (nach Trendlinie): Kupfersulfat:Wasser = x:y = 1:0.67 = 1.49</t>
  </si>
  <si>
    <t>Massenverhältnis (nach Trendlinie): Nickelsulfat:Wasser = x:y = 1:0.72  = 1.39</t>
  </si>
  <si>
    <t>Massenverhältnis (nach Trendlinie): Kupfersulfat:Wasser = x:y = 1:0.54 = 1.85</t>
  </si>
  <si>
    <t>Massenverhältnis (nach Trendlinie): Nickelsulfat:Wasser = x:y = 1:0.64  = 1.56</t>
  </si>
  <si>
    <t>Massenverhältnis (nach Trendlinie): Kupfersulfat:Wasser = x:y = 1:0.64 = 1.56</t>
  </si>
  <si>
    <t>Massenverhältnis (nach Trendlinie): Nickelsulfat:Wasser = x:y = 1: 0.82 = 1.22</t>
  </si>
  <si>
    <t>Massenverh. KS/Wasser</t>
  </si>
  <si>
    <t>Messergebnisse P02 - Kl. 19i</t>
  </si>
  <si>
    <t>Messergebnisse P02 - Kl. 19c</t>
  </si>
  <si>
    <t>Messergebnisse P02 - Kl. 19d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</si>
</sst>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/>
  </cellXfs>
  <cellStyles count="1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5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6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Kupfersulfat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871361750172299"/>
          <c:y val="0.135778586218542"/>
          <c:w val="0.85981363363099195"/>
          <c:h val="0.7092332238278290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4758840772125401E-2"/>
                  <c:y val="0.35995481011558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'19c'!$D$6:$D$9</c:f>
              <c:numCache>
                <c:formatCode>General</c:formatCode>
                <c:ptCount val="4"/>
                <c:pt idx="0">
                  <c:v>0.94</c:v>
                </c:pt>
                <c:pt idx="1">
                  <c:v>2.15</c:v>
                </c:pt>
                <c:pt idx="2">
                  <c:v>1.01</c:v>
                </c:pt>
                <c:pt idx="3">
                  <c:v>2.9</c:v>
                </c:pt>
              </c:numCache>
            </c:numRef>
          </c:xVal>
          <c:yVal>
            <c:numRef>
              <c:f>'19c'!$E$6:$E$9</c:f>
              <c:numCache>
                <c:formatCode>General</c:formatCode>
                <c:ptCount val="4"/>
                <c:pt idx="0">
                  <c:v>0.57000000000000006</c:v>
                </c:pt>
                <c:pt idx="1">
                  <c:v>1.25</c:v>
                </c:pt>
                <c:pt idx="2">
                  <c:v>0.71</c:v>
                </c:pt>
                <c:pt idx="3">
                  <c:v>1.7500000000000004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9E-4A1E-A0A8-D259A93C5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4198272"/>
        <c:axId val="-164169968"/>
      </c:scatterChart>
      <c:valAx>
        <c:axId val="-164198272"/>
        <c:scaling>
          <c:orientation val="minMax"/>
          <c:max val="3"/>
          <c:min val="0.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Masse Kupfersulfat</a:t>
                </a:r>
                <a:r>
                  <a:rPr lang="en-US" baseline="0"/>
                  <a:t> nach Erhitzen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4169968"/>
        <c:crosses val="autoZero"/>
        <c:crossBetween val="midCat"/>
      </c:valAx>
      <c:valAx>
        <c:axId val="-164169968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Gewichtsverlust (=Wasser)</a:t>
                </a:r>
              </a:p>
            </c:rich>
          </c:tx>
          <c:layout>
            <c:manualLayout>
              <c:xMode val="edge"/>
              <c:yMode val="edge"/>
              <c:x val="1.5208287511547101E-2"/>
              <c:y val="0.297871537710187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4198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Nickelsulfat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8877462500151198E-2"/>
          <c:y val="0.135108866559013"/>
          <c:w val="0.86430331991093601"/>
          <c:h val="0.7172436541218399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994094488189"/>
                  <c:y val="0.40231499753679401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'19c'!$J$6:$J$9</c:f>
              <c:numCache>
                <c:formatCode>General</c:formatCode>
                <c:ptCount val="4"/>
                <c:pt idx="0">
                  <c:v>1.45</c:v>
                </c:pt>
                <c:pt idx="1">
                  <c:v>1.45</c:v>
                </c:pt>
                <c:pt idx="2">
                  <c:v>1.37</c:v>
                </c:pt>
                <c:pt idx="3">
                  <c:v>1.96</c:v>
                </c:pt>
              </c:numCache>
            </c:numRef>
          </c:xVal>
          <c:yVal>
            <c:numRef>
              <c:f>'19c'!$K$6:$K$9</c:f>
              <c:numCache>
                <c:formatCode>General</c:formatCode>
                <c:ptCount val="4"/>
                <c:pt idx="0">
                  <c:v>1.1100000000000001</c:v>
                </c:pt>
                <c:pt idx="1">
                  <c:v>1.0400000000000003</c:v>
                </c:pt>
                <c:pt idx="2">
                  <c:v>0.85999999999999988</c:v>
                </c:pt>
                <c:pt idx="3">
                  <c:v>1.2000000000000002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98-438A-B401-A9A400269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4026592"/>
        <c:axId val="-164017696"/>
      </c:scatterChart>
      <c:valAx>
        <c:axId val="-164026592"/>
        <c:scaling>
          <c:orientation val="minMax"/>
          <c:min val="1.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Masse</a:t>
                </a:r>
                <a:r>
                  <a:rPr lang="de-CH" baseline="0"/>
                  <a:t> Nickelsulfat nach Erhitzen</a:t>
                </a:r>
                <a:endParaRPr lang="de-CH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4017696"/>
        <c:crosses val="autoZero"/>
        <c:crossBetween val="midCat"/>
      </c:valAx>
      <c:valAx>
        <c:axId val="-164017696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Gewichtsverlust (=Wasser)</a:t>
                </a:r>
              </a:p>
            </c:rich>
          </c:tx>
          <c:layout>
            <c:manualLayout>
              <c:xMode val="edge"/>
              <c:yMode val="edge"/>
              <c:x val="2.1664201465597999E-2"/>
              <c:y val="0.3054446354315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4026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Kupfersulfat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871361750172299"/>
          <c:y val="0.135778586218542"/>
          <c:w val="0.85981363363099195"/>
          <c:h val="0.7092332238278290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1032055596551899E-3"/>
                  <c:y val="0.35967222220871697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'19d'!$D$6:$D$10</c:f>
              <c:numCache>
                <c:formatCode>General</c:formatCode>
                <c:ptCount val="5"/>
                <c:pt idx="0">
                  <c:v>1.35</c:v>
                </c:pt>
                <c:pt idx="1">
                  <c:v>1.75</c:v>
                </c:pt>
                <c:pt idx="2">
                  <c:v>1.1499999999999999</c:v>
                </c:pt>
                <c:pt idx="3">
                  <c:v>1.48</c:v>
                </c:pt>
                <c:pt idx="4">
                  <c:v>1.1399999999999999</c:v>
                </c:pt>
              </c:numCache>
            </c:numRef>
          </c:xVal>
          <c:yVal>
            <c:numRef>
              <c:f>'19d'!$E$6:$E$10</c:f>
              <c:numCache>
                <c:formatCode>General</c:formatCode>
                <c:ptCount val="5"/>
                <c:pt idx="0">
                  <c:v>0.9099999999999997</c:v>
                </c:pt>
                <c:pt idx="1">
                  <c:v>1.21</c:v>
                </c:pt>
                <c:pt idx="2">
                  <c:v>0.66000000000000014</c:v>
                </c:pt>
                <c:pt idx="3">
                  <c:v>0.87000000000000011</c:v>
                </c:pt>
                <c:pt idx="4">
                  <c:v>0.67000000000000015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17-4804-BA51-AA4EBC6E0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2882016"/>
        <c:axId val="-162873088"/>
      </c:scatterChart>
      <c:valAx>
        <c:axId val="-162882016"/>
        <c:scaling>
          <c:orientation val="minMax"/>
          <c:min val="1.100000000000000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Masse Kupfersulfat</a:t>
                </a:r>
                <a:r>
                  <a:rPr lang="en-US" baseline="0"/>
                  <a:t> nach Erhitzen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5634848018299398"/>
              <c:y val="0.910103144714307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2873088"/>
        <c:crosses val="autoZero"/>
        <c:crossBetween val="midCat"/>
      </c:valAx>
      <c:valAx>
        <c:axId val="-162873088"/>
        <c:scaling>
          <c:orientation val="minMax"/>
          <c:min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Gewichtsverlust (=Wasser)</a:t>
                </a:r>
              </a:p>
            </c:rich>
          </c:tx>
          <c:layout>
            <c:manualLayout>
              <c:xMode val="edge"/>
              <c:yMode val="edge"/>
              <c:x val="1.5208287511547101E-2"/>
              <c:y val="0.297871537710187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2882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Nickelsulfat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8877462500151198E-2"/>
          <c:y val="0.135108866559013"/>
          <c:w val="0.86430331991093601"/>
          <c:h val="0.7172436541218399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167060866441099"/>
                  <c:y val="0.35739858176384798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'19d'!$J$6:$J$10</c:f>
              <c:numCache>
                <c:formatCode>General</c:formatCode>
                <c:ptCount val="5"/>
                <c:pt idx="0">
                  <c:v>2.0699999999999998</c:v>
                </c:pt>
                <c:pt idx="1">
                  <c:v>2.56</c:v>
                </c:pt>
                <c:pt idx="2">
                  <c:v>1.79</c:v>
                </c:pt>
                <c:pt idx="3">
                  <c:v>1.68</c:v>
                </c:pt>
                <c:pt idx="4">
                  <c:v>2.37</c:v>
                </c:pt>
              </c:numCache>
            </c:numRef>
          </c:xVal>
          <c:yVal>
            <c:numRef>
              <c:f>'19d'!$K$6:$K$10</c:f>
              <c:numCache>
                <c:formatCode>General</c:formatCode>
                <c:ptCount val="5"/>
                <c:pt idx="0">
                  <c:v>1.4900000000000002</c:v>
                </c:pt>
                <c:pt idx="1">
                  <c:v>1.8699999999999997</c:v>
                </c:pt>
                <c:pt idx="2">
                  <c:v>1.3599999999999999</c:v>
                </c:pt>
                <c:pt idx="3">
                  <c:v>1.2</c:v>
                </c:pt>
                <c:pt idx="4">
                  <c:v>2.0199999999999996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A3-4A97-B64F-98268944B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2814656"/>
        <c:axId val="-162805792"/>
      </c:scatterChart>
      <c:valAx>
        <c:axId val="-162814656"/>
        <c:scaling>
          <c:orientation val="minMax"/>
          <c:max val="2.6"/>
          <c:min val="1.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Masse</a:t>
                </a:r>
                <a:r>
                  <a:rPr lang="de-CH" baseline="0"/>
                  <a:t> Nickelsulfat nach Erhitzen</a:t>
                </a:r>
                <a:endParaRPr lang="de-CH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2805792"/>
        <c:crosses val="autoZero"/>
        <c:crossBetween val="midCat"/>
      </c:valAx>
      <c:valAx>
        <c:axId val="-162805792"/>
        <c:scaling>
          <c:orientation val="minMax"/>
          <c:min val="1.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Gewichtsverlust (=Wasser)</a:t>
                </a:r>
              </a:p>
            </c:rich>
          </c:tx>
          <c:layout>
            <c:manualLayout>
              <c:xMode val="edge"/>
              <c:yMode val="edge"/>
              <c:x val="2.1664201465597999E-2"/>
              <c:y val="0.3054446354315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2814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Kupfersulfat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871361750172299"/>
          <c:y val="0.135778586218542"/>
          <c:w val="0.85981363363099195"/>
          <c:h val="0.7092332238278290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1371307715392194E-2"/>
                  <c:y val="0.35634614254227598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'19i'!$D$6:$D$9</c:f>
              <c:numCache>
                <c:formatCode>General</c:formatCode>
                <c:ptCount val="4"/>
                <c:pt idx="0">
                  <c:v>1.8</c:v>
                </c:pt>
                <c:pt idx="1">
                  <c:v>1.26</c:v>
                </c:pt>
                <c:pt idx="2">
                  <c:v>2.0099999999999998</c:v>
                </c:pt>
                <c:pt idx="3">
                  <c:v>2.15</c:v>
                </c:pt>
              </c:numCache>
            </c:numRef>
          </c:xVal>
          <c:yVal>
            <c:numRef>
              <c:f>'19i'!$E$6:$E$9</c:f>
              <c:numCache>
                <c:formatCode>General</c:formatCode>
                <c:ptCount val="4"/>
                <c:pt idx="0">
                  <c:v>1.2</c:v>
                </c:pt>
                <c:pt idx="1">
                  <c:v>0.82000000000000006</c:v>
                </c:pt>
                <c:pt idx="2">
                  <c:v>1.25</c:v>
                </c:pt>
                <c:pt idx="3">
                  <c:v>1.38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48-48AE-9C0C-3193546BC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2737840"/>
        <c:axId val="-162728912"/>
      </c:scatterChart>
      <c:valAx>
        <c:axId val="-162737840"/>
        <c:scaling>
          <c:orientation val="minMax"/>
          <c:min val="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Masse Kupfersulfat</a:t>
                </a:r>
                <a:r>
                  <a:rPr lang="en-US" baseline="0"/>
                  <a:t> nach Erhitzen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2728912"/>
        <c:crosses val="autoZero"/>
        <c:crossBetween val="midCat"/>
      </c:valAx>
      <c:valAx>
        <c:axId val="-162728912"/>
        <c:scaling>
          <c:orientation val="minMax"/>
          <c:max val="1.4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Gewichtsverlust (=Wasser)</a:t>
                </a:r>
              </a:p>
            </c:rich>
          </c:tx>
          <c:layout>
            <c:manualLayout>
              <c:xMode val="edge"/>
              <c:yMode val="edge"/>
              <c:x val="1.5208287511547101E-2"/>
              <c:y val="0.297871537710187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2737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Nickelsulfat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8877462500151198E-2"/>
          <c:y val="0.135108866559013"/>
          <c:w val="0.86430331991093601"/>
          <c:h val="0.7172436541218399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5514732736330003E-2"/>
                  <c:y val="0.35482107058610601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'19i'!$J$6:$J$9</c:f>
              <c:numCache>
                <c:formatCode>General</c:formatCode>
                <c:ptCount val="4"/>
                <c:pt idx="0">
                  <c:v>3.1</c:v>
                </c:pt>
                <c:pt idx="1">
                  <c:v>1.43</c:v>
                </c:pt>
                <c:pt idx="2">
                  <c:v>2.42</c:v>
                </c:pt>
                <c:pt idx="3">
                  <c:v>1</c:v>
                </c:pt>
              </c:numCache>
            </c:numRef>
          </c:xVal>
          <c:yVal>
            <c:numRef>
              <c:f>'19i'!$K$6:$K$9</c:f>
              <c:numCache>
                <c:formatCode>General</c:formatCode>
                <c:ptCount val="4"/>
                <c:pt idx="0">
                  <c:v>2.1</c:v>
                </c:pt>
                <c:pt idx="1">
                  <c:v>0.74</c:v>
                </c:pt>
                <c:pt idx="2">
                  <c:v>1.7800000000000002</c:v>
                </c:pt>
                <c:pt idx="3">
                  <c:v>0.89999999999999991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0D-44F7-803F-C5454BDD7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45057600"/>
        <c:axId val="-245062336"/>
      </c:scatterChart>
      <c:valAx>
        <c:axId val="-245057600"/>
        <c:scaling>
          <c:orientation val="minMax"/>
          <c:min val="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Masse</a:t>
                </a:r>
                <a:r>
                  <a:rPr lang="de-CH" baseline="0"/>
                  <a:t> Nickelsulfat nach Erhitzen</a:t>
                </a:r>
                <a:endParaRPr lang="de-CH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45062336"/>
        <c:crosses val="autoZero"/>
        <c:crossBetween val="midCat"/>
      </c:valAx>
      <c:valAx>
        <c:axId val="-245062336"/>
        <c:scaling>
          <c:orientation val="minMax"/>
          <c:min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Gewichtsverlust (=Wasser)</a:t>
                </a:r>
              </a:p>
            </c:rich>
          </c:tx>
          <c:layout>
            <c:manualLayout>
              <c:xMode val="edge"/>
              <c:yMode val="edge"/>
              <c:x val="2.1664201465597999E-2"/>
              <c:y val="0.3054446354315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45057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14</xdr:row>
      <xdr:rowOff>144462</xdr:rowOff>
    </xdr:from>
    <xdr:to>
      <xdr:col>6</xdr:col>
      <xdr:colOff>361950</xdr:colOff>
      <xdr:row>46</xdr:row>
      <xdr:rowOff>12700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1343025</xdr:colOff>
      <xdr:row>14</xdr:row>
      <xdr:rowOff>84136</xdr:rowOff>
    </xdr:from>
    <xdr:to>
      <xdr:col>12</xdr:col>
      <xdr:colOff>504825</xdr:colOff>
      <xdr:row>45</xdr:row>
      <xdr:rowOff>180975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207433</xdr:colOff>
      <xdr:row>14</xdr:row>
      <xdr:rowOff>114828</xdr:rowOff>
    </xdr:from>
    <xdr:to>
      <xdr:col>6</xdr:col>
      <xdr:colOff>371475</xdr:colOff>
      <xdr:row>42</xdr:row>
      <xdr:rowOff>139700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1047750</xdr:colOff>
      <xdr:row>14</xdr:row>
      <xdr:rowOff>112711</xdr:rowOff>
    </xdr:from>
    <xdr:to>
      <xdr:col>12</xdr:col>
      <xdr:colOff>523875</xdr:colOff>
      <xdr:row>42</xdr:row>
      <xdr:rowOff>146050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13</xdr:row>
      <xdr:rowOff>106362</xdr:rowOff>
    </xdr:from>
    <xdr:to>
      <xdr:col>6</xdr:col>
      <xdr:colOff>28575</xdr:colOff>
      <xdr:row>41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838200</xdr:colOff>
      <xdr:row>13</xdr:row>
      <xdr:rowOff>93661</xdr:rowOff>
    </xdr:from>
    <xdr:to>
      <xdr:col>12</xdr:col>
      <xdr:colOff>438150</xdr:colOff>
      <xdr:row>41</xdr:row>
      <xdr:rowOff>114300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11"/>
  <sheetViews>
    <sheetView showGridLines="0" workbookViewId="0"/>
  </sheetViews>
  <sheetFormatPr baseColWidth="10" defaultRowHeight="15" x14ac:dyDescent="0.25"/>
  <cols>
    <col min="1" max="1" width="8.140625" customWidth="1"/>
    <col min="2" max="2" width="22" customWidth="1"/>
    <col min="3" max="3" width="12.42578125" customWidth="1"/>
    <col min="4" max="4" width="12.28515625" customWidth="1"/>
    <col min="5" max="5" width="15.28515625" customWidth="1"/>
    <col min="6" max="6" width="23.140625" customWidth="1"/>
    <col min="7" max="7" width="22.7109375" customWidth="1"/>
    <col min="8" max="8" width="21" customWidth="1"/>
    <col min="11" max="11" width="16.140625" customWidth="1"/>
    <col min="12" max="12" width="23" customWidth="1"/>
  </cols>
  <sheetData>
    <row r="1" spans="1:12" ht="18.75" x14ac:dyDescent="0.3">
      <c r="A1" s="10" t="s">
        <v>40</v>
      </c>
    </row>
    <row r="4" spans="1:12" x14ac:dyDescent="0.25">
      <c r="B4" s="1" t="s">
        <v>2</v>
      </c>
      <c r="C4" s="1"/>
      <c r="H4" s="1" t="s">
        <v>3</v>
      </c>
      <c r="I4" s="1"/>
    </row>
    <row r="5" spans="1:12" x14ac:dyDescent="0.25">
      <c r="B5" s="3" t="s">
        <v>0</v>
      </c>
      <c r="C5" s="4" t="s">
        <v>4</v>
      </c>
      <c r="D5" s="4" t="s">
        <v>5</v>
      </c>
      <c r="E5" s="4" t="s">
        <v>1</v>
      </c>
      <c r="F5" s="4" t="s">
        <v>38</v>
      </c>
      <c r="H5" s="3" t="s">
        <v>0</v>
      </c>
      <c r="I5" s="4" t="s">
        <v>4</v>
      </c>
      <c r="J5" s="4" t="s">
        <v>5</v>
      </c>
      <c r="K5" s="4" t="s">
        <v>1</v>
      </c>
      <c r="L5" s="8" t="s">
        <v>38</v>
      </c>
    </row>
    <row r="6" spans="1:12" x14ac:dyDescent="0.25">
      <c r="B6" s="2" t="s">
        <v>6</v>
      </c>
      <c r="C6" s="5">
        <v>1.51</v>
      </c>
      <c r="D6" s="5">
        <v>0.94</v>
      </c>
      <c r="E6" s="5">
        <f>C6-D6</f>
        <v>0.57000000000000006</v>
      </c>
      <c r="F6" s="5">
        <f>ROUND(D6/E6,2)</f>
        <v>1.65</v>
      </c>
      <c r="H6" s="2" t="s">
        <v>8</v>
      </c>
      <c r="I6" s="5">
        <v>2.56</v>
      </c>
      <c r="J6" s="5">
        <v>1.45</v>
      </c>
      <c r="K6" s="5">
        <f>I6-J6</f>
        <v>1.1100000000000001</v>
      </c>
      <c r="L6" s="9">
        <f>ROUND(J6/K6,2)</f>
        <v>1.31</v>
      </c>
    </row>
    <row r="7" spans="1:12" x14ac:dyDescent="0.25">
      <c r="B7" s="2" t="s">
        <v>7</v>
      </c>
      <c r="C7" s="5">
        <v>3.4</v>
      </c>
      <c r="D7" s="5">
        <v>2.15</v>
      </c>
      <c r="E7" s="5">
        <f t="shared" ref="E7:E9" si="0">C7-D7</f>
        <v>1.25</v>
      </c>
      <c r="F7" s="5">
        <f t="shared" ref="F7:F9" si="1">ROUND(D7/E7,2)</f>
        <v>1.72</v>
      </c>
      <c r="H7" s="2" t="s">
        <v>11</v>
      </c>
      <c r="I7" s="5">
        <v>2.4900000000000002</v>
      </c>
      <c r="J7" s="5">
        <v>1.45</v>
      </c>
      <c r="K7" s="5">
        <f t="shared" ref="K7:K9" si="2">I7-J7</f>
        <v>1.0400000000000003</v>
      </c>
      <c r="L7" s="9">
        <f t="shared" ref="L7:L9" si="3">ROUND(J7/K7,2)</f>
        <v>1.39</v>
      </c>
    </row>
    <row r="8" spans="1:12" x14ac:dyDescent="0.25">
      <c r="B8" s="2" t="s">
        <v>9</v>
      </c>
      <c r="C8" s="5">
        <v>1.72</v>
      </c>
      <c r="D8" s="5">
        <v>1.01</v>
      </c>
      <c r="E8" s="5">
        <f t="shared" si="0"/>
        <v>0.71</v>
      </c>
      <c r="F8" s="5">
        <f t="shared" si="1"/>
        <v>1.42</v>
      </c>
      <c r="H8" s="2" t="s">
        <v>12</v>
      </c>
      <c r="I8" s="5">
        <v>2.23</v>
      </c>
      <c r="J8" s="5">
        <v>1.37</v>
      </c>
      <c r="K8" s="5">
        <f t="shared" si="2"/>
        <v>0.85999999999999988</v>
      </c>
      <c r="L8" s="9">
        <f t="shared" si="3"/>
        <v>1.59</v>
      </c>
    </row>
    <row r="9" spans="1:12" x14ac:dyDescent="0.25">
      <c r="B9" s="6" t="s">
        <v>10</v>
      </c>
      <c r="C9" s="7">
        <v>4.6500000000000004</v>
      </c>
      <c r="D9" s="7">
        <v>2.9</v>
      </c>
      <c r="E9" s="7">
        <f t="shared" si="0"/>
        <v>1.7500000000000004</v>
      </c>
      <c r="F9" s="5">
        <f t="shared" si="1"/>
        <v>1.66</v>
      </c>
      <c r="H9" s="2" t="s">
        <v>13</v>
      </c>
      <c r="I9" s="5">
        <v>3.16</v>
      </c>
      <c r="J9" s="5">
        <v>1.96</v>
      </c>
      <c r="K9" s="5">
        <f t="shared" si="2"/>
        <v>1.2000000000000002</v>
      </c>
      <c r="L9" s="9">
        <f t="shared" si="3"/>
        <v>1.63</v>
      </c>
    </row>
    <row r="11" spans="1:12" x14ac:dyDescent="0.25">
      <c r="B11" t="s">
        <v>36</v>
      </c>
      <c r="H11" t="s">
        <v>37</v>
      </c>
    </row>
  </sheetData>
  <phoneticPr fontId="5" type="noConversion"/>
  <pageMargins left="0.7" right="0.7" top="0.78740157499999996" bottom="0.78740157499999996" header="0.3" footer="0.3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12"/>
  <sheetViews>
    <sheetView showGridLines="0" workbookViewId="0">
      <selection activeCell="E13" sqref="E13"/>
    </sheetView>
  </sheetViews>
  <sheetFormatPr baseColWidth="10" defaultRowHeight="15" x14ac:dyDescent="0.25"/>
  <cols>
    <col min="1" max="1" width="8.140625" customWidth="1"/>
    <col min="2" max="2" width="22" customWidth="1"/>
    <col min="3" max="3" width="12.42578125" customWidth="1"/>
    <col min="4" max="4" width="12.28515625" customWidth="1"/>
    <col min="5" max="5" width="15.28515625" bestFit="1" customWidth="1"/>
    <col min="6" max="6" width="24.140625" customWidth="1"/>
    <col min="7" max="7" width="19.85546875" customWidth="1"/>
    <col min="8" max="8" width="21" customWidth="1"/>
    <col min="11" max="11" width="15.28515625" bestFit="1" customWidth="1"/>
    <col min="12" max="12" width="19.42578125" customWidth="1"/>
  </cols>
  <sheetData>
    <row r="1" spans="1:12" ht="18.75" x14ac:dyDescent="0.3">
      <c r="A1" s="10" t="s">
        <v>41</v>
      </c>
    </row>
    <row r="2" spans="1:12" ht="18.75" x14ac:dyDescent="0.3">
      <c r="A2" s="10"/>
    </row>
    <row r="4" spans="1:12" x14ac:dyDescent="0.25">
      <c r="B4" s="1" t="s">
        <v>2</v>
      </c>
      <c r="C4" s="1"/>
      <c r="H4" s="1" t="s">
        <v>3</v>
      </c>
      <c r="I4" s="1"/>
    </row>
    <row r="5" spans="1:12" x14ac:dyDescent="0.25">
      <c r="B5" s="3" t="s">
        <v>0</v>
      </c>
      <c r="C5" s="4" t="s">
        <v>4</v>
      </c>
      <c r="D5" s="4" t="s">
        <v>5</v>
      </c>
      <c r="E5" s="4" t="s">
        <v>1</v>
      </c>
      <c r="F5" s="4" t="s">
        <v>38</v>
      </c>
      <c r="H5" s="3" t="s">
        <v>0</v>
      </c>
      <c r="I5" s="4" t="s">
        <v>4</v>
      </c>
      <c r="J5" s="4" t="s">
        <v>5</v>
      </c>
      <c r="K5" s="4" t="s">
        <v>1</v>
      </c>
      <c r="L5" s="8" t="s">
        <v>38</v>
      </c>
    </row>
    <row r="6" spans="1:12" x14ac:dyDescent="0.25">
      <c r="B6" s="2" t="s">
        <v>23</v>
      </c>
      <c r="C6" s="5">
        <v>2.2599999999999998</v>
      </c>
      <c r="D6" s="5">
        <v>1.35</v>
      </c>
      <c r="E6" s="5">
        <f>C6-D6</f>
        <v>0.9099999999999997</v>
      </c>
      <c r="F6" s="5">
        <f>ROUND(D6/E6,2)</f>
        <v>1.48</v>
      </c>
      <c r="H6" s="2" t="s">
        <v>22</v>
      </c>
      <c r="I6" s="5">
        <v>3.56</v>
      </c>
      <c r="J6" s="5">
        <v>2.0699999999999998</v>
      </c>
      <c r="K6" s="5">
        <f>I6-J6</f>
        <v>1.4900000000000002</v>
      </c>
      <c r="L6" s="9">
        <f>ROUND(J6/K6,2)</f>
        <v>1.39</v>
      </c>
    </row>
    <row r="7" spans="1:12" x14ac:dyDescent="0.25">
      <c r="B7" s="2" t="s">
        <v>24</v>
      </c>
      <c r="C7" s="5">
        <v>2.96</v>
      </c>
      <c r="D7" s="5">
        <v>1.75</v>
      </c>
      <c r="E7" s="5">
        <f t="shared" ref="E7:E10" si="0">C7-D7</f>
        <v>1.21</v>
      </c>
      <c r="F7" s="5">
        <f t="shared" ref="F7:F10" si="1">ROUND(D7/E7,2)</f>
        <v>1.45</v>
      </c>
      <c r="H7" s="2" t="s">
        <v>25</v>
      </c>
      <c r="I7" s="5">
        <v>4.43</v>
      </c>
      <c r="J7" s="5">
        <v>2.56</v>
      </c>
      <c r="K7" s="5">
        <f t="shared" ref="K7:K10" si="2">I7-J7</f>
        <v>1.8699999999999997</v>
      </c>
      <c r="L7" s="9">
        <f t="shared" ref="L7:L10" si="3">ROUND(J7/K7,2)</f>
        <v>1.37</v>
      </c>
    </row>
    <row r="8" spans="1:12" x14ac:dyDescent="0.25">
      <c r="B8" s="2" t="s">
        <v>26</v>
      </c>
      <c r="C8" s="5">
        <v>1.81</v>
      </c>
      <c r="D8" s="5">
        <v>1.1499999999999999</v>
      </c>
      <c r="E8" s="5">
        <f t="shared" si="0"/>
        <v>0.66000000000000014</v>
      </c>
      <c r="F8" s="5">
        <f t="shared" si="1"/>
        <v>1.74</v>
      </c>
      <c r="H8" s="2" t="s">
        <v>27</v>
      </c>
      <c r="I8" s="5">
        <v>3.15</v>
      </c>
      <c r="J8" s="5">
        <v>1.79</v>
      </c>
      <c r="K8" s="5">
        <f t="shared" si="2"/>
        <v>1.3599999999999999</v>
      </c>
      <c r="L8" s="9">
        <f t="shared" si="3"/>
        <v>1.32</v>
      </c>
    </row>
    <row r="9" spans="1:12" x14ac:dyDescent="0.25">
      <c r="B9" s="2" t="s">
        <v>28</v>
      </c>
      <c r="C9" s="5">
        <v>2.35</v>
      </c>
      <c r="D9" s="5">
        <v>1.48</v>
      </c>
      <c r="E9" s="5">
        <f t="shared" si="0"/>
        <v>0.87000000000000011</v>
      </c>
      <c r="F9" s="5">
        <f t="shared" si="1"/>
        <v>1.7</v>
      </c>
      <c r="H9" s="2" t="s">
        <v>29</v>
      </c>
      <c r="I9" s="5">
        <v>2.88</v>
      </c>
      <c r="J9" s="5">
        <v>1.68</v>
      </c>
      <c r="K9" s="5">
        <f>I9-J9</f>
        <v>1.2</v>
      </c>
      <c r="L9" s="9">
        <f t="shared" si="3"/>
        <v>1.4</v>
      </c>
    </row>
    <row r="10" spans="1:12" x14ac:dyDescent="0.25">
      <c r="B10" s="2" t="s">
        <v>30</v>
      </c>
      <c r="C10" s="5">
        <v>1.81</v>
      </c>
      <c r="D10" s="5">
        <v>1.1399999999999999</v>
      </c>
      <c r="E10" s="5">
        <f t="shared" si="0"/>
        <v>0.67000000000000015</v>
      </c>
      <c r="F10" s="5">
        <f t="shared" si="1"/>
        <v>1.7</v>
      </c>
      <c r="H10" s="2" t="s">
        <v>31</v>
      </c>
      <c r="I10" s="5">
        <v>4.3899999999999997</v>
      </c>
      <c r="J10" s="5">
        <v>2.37</v>
      </c>
      <c r="K10" s="5">
        <f t="shared" si="2"/>
        <v>2.0199999999999996</v>
      </c>
      <c r="L10" s="9">
        <f t="shared" si="3"/>
        <v>1.17</v>
      </c>
    </row>
    <row r="12" spans="1:12" x14ac:dyDescent="0.25">
      <c r="B12" t="s">
        <v>34</v>
      </c>
      <c r="H12" t="s">
        <v>35</v>
      </c>
    </row>
  </sheetData>
  <phoneticPr fontId="5" type="noConversion"/>
  <pageMargins left="0.7" right="0.7" top="0.78740157499999996" bottom="0.78740157499999996" header="0.3" footer="0.3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11"/>
  <sheetViews>
    <sheetView showGridLines="0" tabSelected="1" workbookViewId="0">
      <selection activeCell="L5" sqref="L5:L9"/>
    </sheetView>
  </sheetViews>
  <sheetFormatPr baseColWidth="10" defaultRowHeight="15" x14ac:dyDescent="0.25"/>
  <cols>
    <col min="1" max="1" width="8.140625" customWidth="1"/>
    <col min="2" max="2" width="22" customWidth="1"/>
    <col min="3" max="3" width="12.42578125" customWidth="1"/>
    <col min="4" max="4" width="12.28515625" customWidth="1"/>
    <col min="5" max="5" width="15.28515625" bestFit="1" customWidth="1"/>
    <col min="6" max="6" width="23.42578125" customWidth="1"/>
    <col min="7" max="7" width="18.85546875" customWidth="1"/>
    <col min="8" max="8" width="21" customWidth="1"/>
    <col min="11" max="11" width="15.28515625" bestFit="1" customWidth="1"/>
    <col min="12" max="12" width="22.28515625" customWidth="1"/>
  </cols>
  <sheetData>
    <row r="1" spans="1:12" ht="18.75" x14ac:dyDescent="0.3">
      <c r="A1" s="10" t="s">
        <v>39</v>
      </c>
    </row>
    <row r="4" spans="1:12" x14ac:dyDescent="0.25">
      <c r="B4" s="1" t="s">
        <v>2</v>
      </c>
      <c r="C4" s="1"/>
      <c r="H4" s="1" t="s">
        <v>3</v>
      </c>
      <c r="I4" s="1"/>
    </row>
    <row r="5" spans="1:12" x14ac:dyDescent="0.25">
      <c r="B5" s="3" t="s">
        <v>0</v>
      </c>
      <c r="C5" s="4" t="s">
        <v>4</v>
      </c>
      <c r="D5" s="4" t="s">
        <v>5</v>
      </c>
      <c r="E5" s="4" t="s">
        <v>1</v>
      </c>
      <c r="F5" s="4" t="s">
        <v>38</v>
      </c>
      <c r="H5" s="3" t="s">
        <v>0</v>
      </c>
      <c r="I5" s="4" t="s">
        <v>4</v>
      </c>
      <c r="J5" s="4" t="s">
        <v>5</v>
      </c>
      <c r="K5" s="4" t="s">
        <v>1</v>
      </c>
      <c r="L5" s="8" t="s">
        <v>38</v>
      </c>
    </row>
    <row r="6" spans="1:12" x14ac:dyDescent="0.25">
      <c r="B6" s="2" t="s">
        <v>14</v>
      </c>
      <c r="C6" s="5">
        <v>3</v>
      </c>
      <c r="D6" s="5">
        <v>1.8</v>
      </c>
      <c r="E6" s="5">
        <f>C6-D6</f>
        <v>1.2</v>
      </c>
      <c r="F6" s="5">
        <f>ROUND(D6/E6,2)</f>
        <v>1.5</v>
      </c>
      <c r="H6" s="2" t="s">
        <v>16</v>
      </c>
      <c r="I6" s="5">
        <v>5.2</v>
      </c>
      <c r="J6" s="5">
        <v>3.1</v>
      </c>
      <c r="K6" s="5">
        <f t="shared" ref="K6:K9" si="0">I6-J6</f>
        <v>2.1</v>
      </c>
      <c r="L6" s="9">
        <f>ROUND(J6/K6,2)</f>
        <v>1.48</v>
      </c>
    </row>
    <row r="7" spans="1:12" x14ac:dyDescent="0.25">
      <c r="B7" s="2" t="s">
        <v>15</v>
      </c>
      <c r="C7" s="5">
        <v>2.08</v>
      </c>
      <c r="D7" s="5">
        <v>1.26</v>
      </c>
      <c r="E7" s="5">
        <f t="shared" ref="E7:E9" si="1">C7-D7</f>
        <v>0.82000000000000006</v>
      </c>
      <c r="F7" s="5">
        <f t="shared" ref="F7:F9" si="2">ROUND(D7/E7,2)</f>
        <v>1.54</v>
      </c>
      <c r="H7" s="2" t="s">
        <v>17</v>
      </c>
      <c r="I7" s="5">
        <v>2.17</v>
      </c>
      <c r="J7" s="5">
        <v>1.43</v>
      </c>
      <c r="K7" s="5">
        <f t="shared" si="0"/>
        <v>0.74</v>
      </c>
      <c r="L7" s="9">
        <f t="shared" ref="L7:L9" si="3">ROUND(J7/K7,2)</f>
        <v>1.93</v>
      </c>
    </row>
    <row r="8" spans="1:12" x14ac:dyDescent="0.25">
      <c r="B8" s="2" t="s">
        <v>18</v>
      </c>
      <c r="C8" s="5">
        <v>3.26</v>
      </c>
      <c r="D8" s="5">
        <v>2.0099999999999998</v>
      </c>
      <c r="E8" s="5">
        <f t="shared" si="1"/>
        <v>1.25</v>
      </c>
      <c r="F8" s="5">
        <f t="shared" si="2"/>
        <v>1.61</v>
      </c>
      <c r="H8" s="2" t="s">
        <v>21</v>
      </c>
      <c r="I8" s="5">
        <v>4.2</v>
      </c>
      <c r="J8" s="5">
        <v>2.42</v>
      </c>
      <c r="K8" s="5">
        <f t="shared" si="0"/>
        <v>1.7800000000000002</v>
      </c>
      <c r="L8" s="9">
        <f t="shared" si="3"/>
        <v>1.36</v>
      </c>
    </row>
    <row r="9" spans="1:12" x14ac:dyDescent="0.25">
      <c r="B9" s="6" t="s">
        <v>19</v>
      </c>
      <c r="C9" s="7">
        <v>3.53</v>
      </c>
      <c r="D9" s="7">
        <v>2.15</v>
      </c>
      <c r="E9" s="7">
        <f t="shared" si="1"/>
        <v>1.38</v>
      </c>
      <c r="F9" s="5">
        <f t="shared" si="2"/>
        <v>1.56</v>
      </c>
      <c r="H9" s="2" t="s">
        <v>20</v>
      </c>
      <c r="I9" s="5">
        <v>1.9</v>
      </c>
      <c r="J9" s="5">
        <v>1</v>
      </c>
      <c r="K9" s="5">
        <f t="shared" si="0"/>
        <v>0.89999999999999991</v>
      </c>
      <c r="L9" s="9">
        <f t="shared" si="3"/>
        <v>1.1100000000000001</v>
      </c>
    </row>
    <row r="11" spans="1:12" x14ac:dyDescent="0.25">
      <c r="B11" t="s">
        <v>32</v>
      </c>
      <c r="H11" t="s">
        <v>33</v>
      </c>
    </row>
  </sheetData>
  <phoneticPr fontId="5" type="noConversion"/>
  <pageMargins left="0.7" right="0.7" top="0.78740157499999996" bottom="0.78740157499999996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19c</vt:lpstr>
      <vt:lpstr>19d</vt:lpstr>
      <vt:lpstr>19i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hallo</dc:creator>
  <cp:lastModifiedBy>Dolder, Stefan</cp:lastModifiedBy>
  <cp:lastPrinted>2016-08-30T05:51:31Z</cp:lastPrinted>
  <dcterms:created xsi:type="dcterms:W3CDTF">2014-08-26T05:54:16Z</dcterms:created>
  <dcterms:modified xsi:type="dcterms:W3CDTF">2016-08-30T05:53:46Z</dcterms:modified>
</cp:coreProperties>
</file>